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шение №  2023 от  очет об исполнении бюджета 2022\"/>
    </mc:Choice>
  </mc:AlternateContent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расходов'!$10:$12</definedName>
    <definedName name="_xlnm.Print_Titles" localSheetId="0">'Роспись расходов'!$10:$12</definedName>
    <definedName name="_xlnm.Print_Area" localSheetId="0">'Роспись расходов'!$A$1:$G$36</definedName>
  </definedNames>
  <calcPr calcId="152511"/>
</workbook>
</file>

<file path=xl/calcChain.xml><?xml version="1.0" encoding="utf-8"?>
<calcChain xmlns="http://schemas.openxmlformats.org/spreadsheetml/2006/main">
  <c r="F14" i="12" l="1"/>
  <c r="E14" i="12"/>
  <c r="F35" i="12" l="1"/>
  <c r="F33" i="12"/>
  <c r="F31" i="12"/>
  <c r="F27" i="12"/>
  <c r="F25" i="12"/>
  <c r="F23" i="12"/>
  <c r="F21" i="12"/>
  <c r="F15" i="12"/>
  <c r="F13" i="12" l="1"/>
  <c r="E35" i="12"/>
  <c r="E33" i="12"/>
  <c r="E31" i="12"/>
  <c r="E27" i="12"/>
  <c r="E25" i="12"/>
  <c r="E23" i="12"/>
  <c r="E21" i="12"/>
  <c r="E15" i="12"/>
  <c r="E13" i="12" l="1"/>
  <c r="G34" i="12"/>
  <c r="G36" i="12"/>
  <c r="G35" i="12"/>
  <c r="G33" i="12"/>
  <c r="G14" i="12" l="1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13" i="12"/>
</calcChain>
</file>

<file path=xl/sharedStrings.xml><?xml version="1.0" encoding="utf-8"?>
<sst xmlns="http://schemas.openxmlformats.org/spreadsheetml/2006/main" count="90" uniqueCount="83">
  <si>
    <t>руб.</t>
  </si>
  <si>
    <t>2</t>
  </si>
  <si>
    <t>3</t>
  </si>
  <si>
    <t>4</t>
  </si>
  <si>
    <t>6</t>
  </si>
  <si>
    <t>5</t>
  </si>
  <si>
    <t>Единица измерения:</t>
  </si>
  <si>
    <t>1</t>
  </si>
  <si>
    <t>Наименование показателя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</si>
  <si>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</si>
  <si>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</si>
  <si>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</si>
  <si>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</si>
  <si>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</si>
  <si>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</si>
  <si>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</si>
  <si>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</si>
  <si>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</si>
  <si>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</si>
  <si>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</si>
  <si>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</si>
  <si>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</si>
  <si>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</si>
  <si>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</si>
  <si>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>ФИЗИЧЕСКАЯ КУЛЬТУРА И СПОРТ</t>
  </si>
  <si>
    <t>Физическая культура</t>
  </si>
  <si>
    <t>ВСЕГО:</t>
  </si>
  <si>
    <t>к решению Шиверского сельского</t>
  </si>
  <si>
    <t>Процент исполнения</t>
  </si>
  <si>
    <t>7</t>
  </si>
  <si>
    <t>8</t>
  </si>
  <si>
    <t>№ п/п</t>
  </si>
  <si>
    <t>Раздел-подраздел</t>
  </si>
  <si>
    <t>0100</t>
  </si>
  <si>
    <t>0102</t>
  </si>
  <si>
    <t>0103</t>
  </si>
  <si>
    <t>0104</t>
  </si>
  <si>
    <t>9</t>
  </si>
  <si>
    <t>0113</t>
  </si>
  <si>
    <t>14</t>
  </si>
  <si>
    <t>0200</t>
  </si>
  <si>
    <t>15</t>
  </si>
  <si>
    <t>0203</t>
  </si>
  <si>
    <t>16</t>
  </si>
  <si>
    <t>17</t>
  </si>
  <si>
    <t>0300</t>
  </si>
  <si>
    <t>18</t>
  </si>
  <si>
    <t>0310</t>
  </si>
  <si>
    <t>19</t>
  </si>
  <si>
    <t>20</t>
  </si>
  <si>
    <t>0400</t>
  </si>
  <si>
    <t>21</t>
  </si>
  <si>
    <t>0409</t>
  </si>
  <si>
    <t>22</t>
  </si>
  <si>
    <t>0500</t>
  </si>
  <si>
    <t>0501</t>
  </si>
  <si>
    <t>0503</t>
  </si>
  <si>
    <t>1100</t>
  </si>
  <si>
    <t>1101</t>
  </si>
  <si>
    <t>12</t>
  </si>
  <si>
    <t>13</t>
  </si>
  <si>
    <t>ОБРАЗОВАНИЕ</t>
  </si>
  <si>
    <t>0700</t>
  </si>
  <si>
    <t>Молодежная политика и оздоровление детей</t>
  </si>
  <si>
    <t>0707</t>
  </si>
  <si>
    <t>Резервные фонды</t>
  </si>
  <si>
    <t>0111</t>
  </si>
  <si>
    <t>10</t>
  </si>
  <si>
    <t>11</t>
  </si>
  <si>
    <t>СОЦИАЛЬНАЯ ПОЛИТИКА</t>
  </si>
  <si>
    <t>1000</t>
  </si>
  <si>
    <t>Пенсионное обеспечение</t>
  </si>
  <si>
    <t>1001</t>
  </si>
  <si>
    <t>Администрация Шиверского сельсовета</t>
  </si>
  <si>
    <t>23</t>
  </si>
  <si>
    <t>24</t>
  </si>
  <si>
    <t>Коммунальное хозяйство</t>
  </si>
  <si>
    <t>0502</t>
  </si>
  <si>
    <t>Приложение № 3</t>
  </si>
  <si>
    <t>Совета депутатов №   от   .2023</t>
  </si>
  <si>
    <t xml:space="preserve">Исполнение расходов по разделам и подразделам бюджетной классификации расходов бюджетов Российской Федерации за 2022 год </t>
  </si>
  <si>
    <t>План 2022 год</t>
  </si>
  <si>
    <t>Исполнено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</si>
</sst>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Border="1" applyAlignment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5" fillId="0" borderId="0" xfId="0" applyFont="1"/>
    <xf numFmtId="4" fontId="2" fillId="0" borderId="1" xfId="0" applyNumberFormat="1" applyFont="1" applyFill="1" applyBorder="1" applyAlignment="1">
      <alignment horizontal="right" vertical="top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>
      <alignment wrapText="1"/>
    </xf>
    <xf numFmtId="0" fontId="4" fillId="0" borderId="0" xfId="0" applyFont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zoomScaleNormal="100" workbookViewId="0">
      <selection activeCell="B41" sqref="B41"/>
    </sheetView>
  </sheetViews>
  <sheetFormatPr defaultColWidth="8.85546875" defaultRowHeight="12.75" x14ac:dyDescent="0.2"/>
  <cols>
    <col min="1" max="1" width="4.7109375" customWidth="1"/>
    <col min="2" max="2" width="53.85546875" customWidth="1"/>
    <col min="3" max="4" width="4.85546875" customWidth="1"/>
    <col min="5" max="5" width="13.28515625" customWidth="1"/>
    <col min="6" max="6" width="13.140625" customWidth="1"/>
    <col min="7" max="7" width="11.42578125" customWidth="1"/>
    <col min="8" max="33" width="15.7109375" customWidth="1"/>
  </cols>
  <sheetData>
    <row r="1" spans="1:7" ht="6" customHeight="1" x14ac:dyDescent="0.2"/>
    <row r="2" spans="1:7" x14ac:dyDescent="0.2">
      <c r="B2" s="3"/>
      <c r="D2" s="1"/>
      <c r="E2" s="1" t="s">
        <v>78</v>
      </c>
    </row>
    <row r="3" spans="1:7" x14ac:dyDescent="0.2">
      <c r="E3" s="4" t="s">
        <v>27</v>
      </c>
    </row>
    <row r="4" spans="1:7" x14ac:dyDescent="0.2">
      <c r="E4" s="6" t="s">
        <v>79</v>
      </c>
    </row>
    <row r="5" spans="1:7" x14ac:dyDescent="0.2">
      <c r="B5" s="23" t="s">
        <v>80</v>
      </c>
      <c r="C5" s="23"/>
      <c r="D5" s="23"/>
      <c r="E5" s="23"/>
      <c r="F5" s="24"/>
      <c r="G5" s="24"/>
    </row>
    <row r="6" spans="1:7" x14ac:dyDescent="0.2">
      <c r="B6" s="25"/>
      <c r="C6" s="25"/>
      <c r="D6" s="25"/>
      <c r="E6" s="25"/>
      <c r="F6" s="24"/>
      <c r="G6" s="24"/>
    </row>
    <row r="7" spans="1:7" x14ac:dyDescent="0.2">
      <c r="B7" s="25"/>
      <c r="C7" s="25"/>
      <c r="D7" s="25"/>
      <c r="E7" s="25"/>
      <c r="F7" s="24"/>
      <c r="G7" s="24"/>
    </row>
    <row r="8" spans="1:7" ht="6.75" customHeight="1" x14ac:dyDescent="0.2">
      <c r="B8" s="25"/>
      <c r="C8" s="25"/>
      <c r="D8" s="25"/>
      <c r="E8" s="25"/>
      <c r="F8" s="24"/>
      <c r="G8" s="24"/>
    </row>
    <row r="9" spans="1:7" ht="13.5" customHeight="1" x14ac:dyDescent="0.2">
      <c r="B9" s="26" t="s">
        <v>6</v>
      </c>
      <c r="C9" s="26"/>
      <c r="D9" s="2" t="s">
        <v>0</v>
      </c>
    </row>
    <row r="10" spans="1:7" ht="12.75" customHeight="1" x14ac:dyDescent="0.2">
      <c r="A10" s="27" t="s">
        <v>31</v>
      </c>
      <c r="B10" s="27" t="s">
        <v>8</v>
      </c>
      <c r="C10" s="29" t="s">
        <v>32</v>
      </c>
      <c r="D10" s="30"/>
      <c r="E10" s="27" t="s">
        <v>81</v>
      </c>
      <c r="F10" s="27" t="s">
        <v>82</v>
      </c>
      <c r="G10" s="27" t="s">
        <v>28</v>
      </c>
    </row>
    <row r="11" spans="1:7" x14ac:dyDescent="0.2">
      <c r="A11" s="28"/>
      <c r="B11" s="28"/>
      <c r="C11" s="31"/>
      <c r="D11" s="32"/>
      <c r="E11" s="28"/>
      <c r="F11" s="28"/>
      <c r="G11" s="28"/>
    </row>
    <row r="12" spans="1:7" x14ac:dyDescent="0.2">
      <c r="A12" s="12" t="s">
        <v>7</v>
      </c>
      <c r="B12" s="12" t="s">
        <v>1</v>
      </c>
      <c r="C12" s="33" t="s">
        <v>2</v>
      </c>
      <c r="D12" s="34"/>
      <c r="E12" s="12" t="s">
        <v>3</v>
      </c>
      <c r="F12" s="12" t="s">
        <v>29</v>
      </c>
      <c r="G12" s="12" t="s">
        <v>30</v>
      </c>
    </row>
    <row r="13" spans="1:7" x14ac:dyDescent="0.2">
      <c r="A13" s="9" t="s">
        <v>7</v>
      </c>
      <c r="B13" s="10" t="s">
        <v>26</v>
      </c>
      <c r="C13" s="20" t="s">
        <v>9</v>
      </c>
      <c r="D13" s="21"/>
      <c r="E13" s="11">
        <f>E14</f>
        <v>10510576.99</v>
      </c>
      <c r="F13" s="11">
        <f>F14</f>
        <v>10282948.999999998</v>
      </c>
      <c r="G13" s="8">
        <f>F13*100/E13</f>
        <v>97.834295964754617</v>
      </c>
    </row>
    <row r="14" spans="1:7" x14ac:dyDescent="0.2">
      <c r="A14" s="9" t="s">
        <v>1</v>
      </c>
      <c r="B14" s="13" t="s">
        <v>73</v>
      </c>
      <c r="C14" s="22" t="s">
        <v>9</v>
      </c>
      <c r="D14" s="18"/>
      <c r="E14" s="14">
        <f>E15+E21+E23+E25+E27+E31+E35+E37+E33</f>
        <v>10510576.99</v>
      </c>
      <c r="F14" s="14">
        <f>F15+F21+F23+F25+F27+F31+F35+F37+F33</f>
        <v>10282948.999999998</v>
      </c>
      <c r="G14" s="8">
        <f t="shared" ref="G14:G36" si="0">F14*100/E14</f>
        <v>97.834295964754617</v>
      </c>
    </row>
    <row r="15" spans="1:7" x14ac:dyDescent="0.2">
      <c r="A15" s="9" t="s">
        <v>2</v>
      </c>
      <c r="B15" s="15" t="s">
        <v>10</v>
      </c>
      <c r="C15" s="19" t="s">
        <v>33</v>
      </c>
      <c r="D15" s="18"/>
      <c r="E15" s="16">
        <f>E16+E17+E18+E19+E20</f>
        <v>7162601.3100000005</v>
      </c>
      <c r="F15" s="16">
        <f>F16+F17+F18+F19+F20</f>
        <v>7058469.8700000001</v>
      </c>
      <c r="G15" s="8">
        <f t="shared" si="0"/>
        <v>98.546178469341598</v>
      </c>
    </row>
    <row r="16" spans="1:7" ht="22.5" x14ac:dyDescent="0.2">
      <c r="A16" s="9" t="s">
        <v>3</v>
      </c>
      <c r="B16" s="7" t="s">
        <v>11</v>
      </c>
      <c r="C16" s="17" t="s">
        <v>34</v>
      </c>
      <c r="D16" s="18"/>
      <c r="E16" s="5">
        <v>1143482.28</v>
      </c>
      <c r="F16" s="5">
        <v>1143482.28</v>
      </c>
      <c r="G16" s="8">
        <f t="shared" si="0"/>
        <v>100</v>
      </c>
    </row>
    <row r="17" spans="1:7" ht="33.75" x14ac:dyDescent="0.2">
      <c r="A17" s="9" t="s">
        <v>5</v>
      </c>
      <c r="B17" s="7" t="s">
        <v>12</v>
      </c>
      <c r="C17" s="17" t="s">
        <v>35</v>
      </c>
      <c r="D17" s="18"/>
      <c r="E17" s="5">
        <v>24000</v>
      </c>
      <c r="F17" s="5">
        <v>24000</v>
      </c>
      <c r="G17" s="8">
        <f t="shared" si="0"/>
        <v>100</v>
      </c>
    </row>
    <row r="18" spans="1:7" ht="33.75" x14ac:dyDescent="0.2">
      <c r="A18" s="9" t="s">
        <v>4</v>
      </c>
      <c r="B18" s="7" t="s">
        <v>13</v>
      </c>
      <c r="C18" s="17" t="s">
        <v>36</v>
      </c>
      <c r="D18" s="18"/>
      <c r="E18" s="5">
        <v>5899729.0300000003</v>
      </c>
      <c r="F18" s="5">
        <v>5806597.5899999999</v>
      </c>
      <c r="G18" s="8">
        <f t="shared" si="0"/>
        <v>98.421428517709387</v>
      </c>
    </row>
    <row r="19" spans="1:7" x14ac:dyDescent="0.2">
      <c r="A19" s="9" t="s">
        <v>29</v>
      </c>
      <c r="B19" s="7" t="s">
        <v>65</v>
      </c>
      <c r="C19" s="17" t="s">
        <v>66</v>
      </c>
      <c r="D19" s="18"/>
      <c r="E19" s="5">
        <v>10000</v>
      </c>
      <c r="F19" s="5">
        <v>0</v>
      </c>
      <c r="G19" s="8">
        <f t="shared" si="0"/>
        <v>0</v>
      </c>
    </row>
    <row r="20" spans="1:7" x14ac:dyDescent="0.2">
      <c r="A20" s="9" t="s">
        <v>30</v>
      </c>
      <c r="B20" s="7" t="s">
        <v>14</v>
      </c>
      <c r="C20" s="17" t="s">
        <v>38</v>
      </c>
      <c r="D20" s="18"/>
      <c r="E20" s="5">
        <v>85390</v>
      </c>
      <c r="F20" s="5">
        <v>84390</v>
      </c>
      <c r="G20" s="8">
        <f t="shared" si="0"/>
        <v>98.828902681812863</v>
      </c>
    </row>
    <row r="21" spans="1:7" x14ac:dyDescent="0.2">
      <c r="A21" s="9" t="s">
        <v>37</v>
      </c>
      <c r="B21" s="15" t="s">
        <v>15</v>
      </c>
      <c r="C21" s="19" t="s">
        <v>40</v>
      </c>
      <c r="D21" s="18"/>
      <c r="E21" s="16">
        <f>E22</f>
        <v>140577</v>
      </c>
      <c r="F21" s="16">
        <f>F22</f>
        <v>140577</v>
      </c>
      <c r="G21" s="8">
        <f t="shared" si="0"/>
        <v>100</v>
      </c>
    </row>
    <row r="22" spans="1:7" ht="13.5" customHeight="1" x14ac:dyDescent="0.2">
      <c r="A22" s="9" t="s">
        <v>67</v>
      </c>
      <c r="B22" s="7" t="s">
        <v>16</v>
      </c>
      <c r="C22" s="17" t="s">
        <v>42</v>
      </c>
      <c r="D22" s="18"/>
      <c r="E22" s="5">
        <v>140577</v>
      </c>
      <c r="F22" s="5">
        <v>140577</v>
      </c>
      <c r="G22" s="8">
        <f t="shared" si="0"/>
        <v>100</v>
      </c>
    </row>
    <row r="23" spans="1:7" ht="13.5" customHeight="1" x14ac:dyDescent="0.2">
      <c r="A23" s="9" t="s">
        <v>68</v>
      </c>
      <c r="B23" s="15" t="s">
        <v>17</v>
      </c>
      <c r="C23" s="19" t="s">
        <v>45</v>
      </c>
      <c r="D23" s="18"/>
      <c r="E23" s="16">
        <f>E24</f>
        <v>234090</v>
      </c>
      <c r="F23" s="16">
        <f>F24</f>
        <v>234090</v>
      </c>
      <c r="G23" s="8">
        <f t="shared" si="0"/>
        <v>100</v>
      </c>
    </row>
    <row r="24" spans="1:7" x14ac:dyDescent="0.2">
      <c r="A24" s="9" t="s">
        <v>59</v>
      </c>
      <c r="B24" s="7" t="s">
        <v>18</v>
      </c>
      <c r="C24" s="17" t="s">
        <v>47</v>
      </c>
      <c r="D24" s="18"/>
      <c r="E24" s="5">
        <v>234090</v>
      </c>
      <c r="F24" s="5">
        <v>234090</v>
      </c>
      <c r="G24" s="8">
        <f t="shared" si="0"/>
        <v>100</v>
      </c>
    </row>
    <row r="25" spans="1:7" x14ac:dyDescent="0.2">
      <c r="A25" s="9" t="s">
        <v>60</v>
      </c>
      <c r="B25" s="15" t="s">
        <v>19</v>
      </c>
      <c r="C25" s="19" t="s">
        <v>50</v>
      </c>
      <c r="D25" s="18"/>
      <c r="E25" s="16">
        <f>E26</f>
        <v>522680.51</v>
      </c>
      <c r="F25" s="16">
        <f>F26</f>
        <v>506519.26</v>
      </c>
      <c r="G25" s="8">
        <f t="shared" si="0"/>
        <v>96.908006001601251</v>
      </c>
    </row>
    <row r="26" spans="1:7" x14ac:dyDescent="0.2">
      <c r="A26" s="9" t="s">
        <v>39</v>
      </c>
      <c r="B26" s="7" t="s">
        <v>20</v>
      </c>
      <c r="C26" s="17" t="s">
        <v>52</v>
      </c>
      <c r="D26" s="18"/>
      <c r="E26" s="5">
        <v>522680.51</v>
      </c>
      <c r="F26" s="5">
        <v>506519.26</v>
      </c>
      <c r="G26" s="8">
        <f t="shared" si="0"/>
        <v>96.908006001601251</v>
      </c>
    </row>
    <row r="27" spans="1:7" x14ac:dyDescent="0.2">
      <c r="A27" s="9" t="s">
        <v>41</v>
      </c>
      <c r="B27" s="15" t="s">
        <v>21</v>
      </c>
      <c r="C27" s="19" t="s">
        <v>54</v>
      </c>
      <c r="D27" s="18"/>
      <c r="E27" s="16">
        <f>E28+E29+E30</f>
        <v>1929476.19</v>
      </c>
      <c r="F27" s="16">
        <f>F28+F29+F30</f>
        <v>1900850</v>
      </c>
      <c r="G27" s="8">
        <f t="shared" si="0"/>
        <v>98.516375058248329</v>
      </c>
    </row>
    <row r="28" spans="1:7" x14ac:dyDescent="0.2">
      <c r="A28" s="9" t="s">
        <v>43</v>
      </c>
      <c r="B28" s="7" t="s">
        <v>22</v>
      </c>
      <c r="C28" s="17" t="s">
        <v>55</v>
      </c>
      <c r="D28" s="18"/>
      <c r="E28" s="5">
        <v>671372.95</v>
      </c>
      <c r="F28" s="5">
        <v>671372.95</v>
      </c>
      <c r="G28" s="8">
        <f t="shared" si="0"/>
        <v>100</v>
      </c>
    </row>
    <row r="29" spans="1:7" x14ac:dyDescent="0.2">
      <c r="A29" s="9" t="s">
        <v>44</v>
      </c>
      <c r="B29" s="7" t="s">
        <v>76</v>
      </c>
      <c r="C29" s="17" t="s">
        <v>77</v>
      </c>
      <c r="D29" s="18"/>
      <c r="E29" s="5">
        <v>13020</v>
      </c>
      <c r="F29" s="5">
        <v>6020</v>
      </c>
      <c r="G29" s="8">
        <f t="shared" si="0"/>
        <v>46.236559139784944</v>
      </c>
    </row>
    <row r="30" spans="1:7" x14ac:dyDescent="0.2">
      <c r="A30" s="9" t="s">
        <v>46</v>
      </c>
      <c r="B30" s="7" t="s">
        <v>23</v>
      </c>
      <c r="C30" s="17" t="s">
        <v>56</v>
      </c>
      <c r="D30" s="18"/>
      <c r="E30" s="5">
        <v>1245083.24</v>
      </c>
      <c r="F30" s="5">
        <v>1223457.05</v>
      </c>
      <c r="G30" s="8">
        <f t="shared" si="0"/>
        <v>98.263072756484945</v>
      </c>
    </row>
    <row r="31" spans="1:7" x14ac:dyDescent="0.2">
      <c r="A31" s="9" t="s">
        <v>48</v>
      </c>
      <c r="B31" s="15" t="s">
        <v>61</v>
      </c>
      <c r="C31" s="19" t="s">
        <v>62</v>
      </c>
      <c r="D31" s="18"/>
      <c r="E31" s="16">
        <f>E32</f>
        <v>155016</v>
      </c>
      <c r="F31" s="16">
        <f>F32</f>
        <v>155016</v>
      </c>
      <c r="G31" s="8">
        <f t="shared" si="0"/>
        <v>100</v>
      </c>
    </row>
    <row r="32" spans="1:7" x14ac:dyDescent="0.2">
      <c r="A32" s="9" t="s">
        <v>49</v>
      </c>
      <c r="B32" s="7" t="s">
        <v>63</v>
      </c>
      <c r="C32" s="17" t="s">
        <v>64</v>
      </c>
      <c r="D32" s="18"/>
      <c r="E32" s="5">
        <v>155016</v>
      </c>
      <c r="F32" s="5">
        <v>155016</v>
      </c>
      <c r="G32" s="8">
        <f t="shared" si="0"/>
        <v>100</v>
      </c>
    </row>
    <row r="33" spans="1:7" x14ac:dyDescent="0.2">
      <c r="A33" s="9" t="s">
        <v>51</v>
      </c>
      <c r="B33" s="7" t="s">
        <v>69</v>
      </c>
      <c r="C33" s="17" t="s">
        <v>70</v>
      </c>
      <c r="D33" s="18"/>
      <c r="E33" s="5">
        <f>E34</f>
        <v>50329.02</v>
      </c>
      <c r="F33" s="5">
        <f>F34</f>
        <v>50329.02</v>
      </c>
      <c r="G33" s="8">
        <f t="shared" si="0"/>
        <v>100</v>
      </c>
    </row>
    <row r="34" spans="1:7" x14ac:dyDescent="0.2">
      <c r="A34" s="9" t="s">
        <v>53</v>
      </c>
      <c r="B34" s="7" t="s">
        <v>71</v>
      </c>
      <c r="C34" s="17" t="s">
        <v>72</v>
      </c>
      <c r="D34" s="18"/>
      <c r="E34" s="5">
        <v>50329.02</v>
      </c>
      <c r="F34" s="5">
        <v>50329.02</v>
      </c>
      <c r="G34" s="8">
        <f t="shared" si="0"/>
        <v>100</v>
      </c>
    </row>
    <row r="35" spans="1:7" x14ac:dyDescent="0.2">
      <c r="A35" s="9" t="s">
        <v>74</v>
      </c>
      <c r="B35" s="15" t="s">
        <v>24</v>
      </c>
      <c r="C35" s="19" t="s">
        <v>57</v>
      </c>
      <c r="D35" s="18"/>
      <c r="E35" s="16">
        <f>E36</f>
        <v>315806.96000000002</v>
      </c>
      <c r="F35" s="16">
        <f>F36</f>
        <v>237097.85</v>
      </c>
      <c r="G35" s="8">
        <f t="shared" si="0"/>
        <v>75.076828579078807</v>
      </c>
    </row>
    <row r="36" spans="1:7" x14ac:dyDescent="0.2">
      <c r="A36" s="9" t="s">
        <v>75</v>
      </c>
      <c r="B36" s="7" t="s">
        <v>25</v>
      </c>
      <c r="C36" s="17" t="s">
        <v>58</v>
      </c>
      <c r="D36" s="18"/>
      <c r="E36" s="5">
        <v>315806.96000000002</v>
      </c>
      <c r="F36" s="5">
        <v>237097.85</v>
      </c>
      <c r="G36" s="8">
        <f t="shared" si="0"/>
        <v>75.076828579078807</v>
      </c>
    </row>
  </sheetData>
  <mergeCells count="33">
    <mergeCell ref="C33:D33"/>
    <mergeCell ref="C34:D34"/>
    <mergeCell ref="C35:D35"/>
    <mergeCell ref="C36:D36"/>
    <mergeCell ref="A10:A11"/>
    <mergeCell ref="C31:D31"/>
    <mergeCell ref="C32:D32"/>
    <mergeCell ref="C30:D30"/>
    <mergeCell ref="C27:D27"/>
    <mergeCell ref="C28:D28"/>
    <mergeCell ref="C29:D29"/>
    <mergeCell ref="C22:D22"/>
    <mergeCell ref="C23:D23"/>
    <mergeCell ref="C24:D24"/>
    <mergeCell ref="C25:D25"/>
    <mergeCell ref="C26:D26"/>
    <mergeCell ref="C17:D17"/>
    <mergeCell ref="C12:D12"/>
    <mergeCell ref="C19:D19"/>
    <mergeCell ref="B5:G8"/>
    <mergeCell ref="B9:C9"/>
    <mergeCell ref="B10:B11"/>
    <mergeCell ref="C10:D11"/>
    <mergeCell ref="E10:E11"/>
    <mergeCell ref="F10:F11"/>
    <mergeCell ref="G10:G11"/>
    <mergeCell ref="C20:D20"/>
    <mergeCell ref="C21:D21"/>
    <mergeCell ref="C13:D13"/>
    <mergeCell ref="C14:D14"/>
    <mergeCell ref="C15:D15"/>
    <mergeCell ref="C16:D16"/>
    <mergeCell ref="C18:D18"/>
  </mergeCells>
  <pageMargins left="0.98425196850393704" right="0.39370078740157483" top="0.39370078740157483" bottom="0.39370078740157483" header="0.19685039370078741" footer="0.19685039370078741"/>
  <pageSetup paperSize="9" scale="84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2022-03-16T07:19:52Z</cp:lastPrinted>
  <dcterms:created xsi:type="dcterms:W3CDTF">1996-10-08T23:32:33Z</dcterms:created>
  <dcterms:modified xsi:type="dcterms:W3CDTF">2023-03-14T09:36:52Z</dcterms:modified>
</cp:coreProperties>
</file>